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eyhighschoolnz-my.sharepoint.com/personal/jgottschalk_masseyhigh_school_nz/Documents/Projects/01_Tutorials/12I_91896_7_v2_Adv_Programming_Revisited/91896_7_v2_support_files/"/>
    </mc:Choice>
  </mc:AlternateContent>
  <xr:revisionPtr revIDLastSave="357" documentId="8_{5F6D42E4-BC50-4F7B-BBDE-FEA1E9E52332}" xr6:coauthVersionLast="47" xr6:coauthVersionMax="47" xr10:uidLastSave="{15A7B84F-652C-49DB-BB38-B7630120B921}"/>
  <bookViews>
    <workbookView xWindow="-110" yWindow="-110" windowWidth="19420" windowHeight="11500" firstSheet="1" activeTab="6" xr2:uid="{31E039A0-BFD1-4590-9D50-EC525F3332F7}"/>
  </bookViews>
  <sheets>
    <sheet name="Prices" sheetId="1" r:id="rId1"/>
    <sheet name="Age Checker" sheetId="3" r:id="rId2"/>
    <sheet name="Ticket Sheet" sheetId="2" r:id="rId3"/>
    <sheet name="3 tickets" sheetId="4" r:id="rId4"/>
    <sheet name="winner" sheetId="5" r:id="rId5"/>
    <sheet name="Final Test" sheetId="6" r:id="rId6"/>
    <sheet name="Unexpected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7" l="1"/>
  <c r="E2" i="7"/>
  <c r="C2" i="7"/>
  <c r="G6" i="6"/>
  <c r="F6" i="6"/>
  <c r="E6" i="6"/>
  <c r="C6" i="6"/>
  <c r="G5" i="6"/>
  <c r="E5" i="6"/>
  <c r="C5" i="6"/>
  <c r="G4" i="6"/>
  <c r="E4" i="6"/>
  <c r="C4" i="6"/>
  <c r="G3" i="6"/>
  <c r="E3" i="6"/>
  <c r="C3" i="6"/>
  <c r="G2" i="6"/>
  <c r="E2" i="6"/>
  <c r="C2" i="6"/>
  <c r="G9" i="5"/>
  <c r="G6" i="5"/>
  <c r="E6" i="5"/>
  <c r="C6" i="5"/>
  <c r="F6" i="5" s="1"/>
  <c r="G5" i="5"/>
  <c r="C5" i="5"/>
  <c r="G4" i="5"/>
  <c r="E4" i="5"/>
  <c r="C4" i="5"/>
  <c r="F4" i="5" s="1"/>
  <c r="G3" i="5"/>
  <c r="C3" i="5"/>
  <c r="G2" i="5"/>
  <c r="E9" i="5" s="1"/>
  <c r="E2" i="5"/>
  <c r="C2" i="5"/>
  <c r="F2" i="5" s="1"/>
  <c r="C10" i="1"/>
  <c r="C11" i="1"/>
  <c r="C9" i="1"/>
  <c r="G4" i="4"/>
  <c r="E4" i="4"/>
  <c r="C4" i="4"/>
  <c r="F4" i="4" s="1"/>
  <c r="G3" i="4"/>
  <c r="E3" i="4"/>
  <c r="C3" i="4"/>
  <c r="G2" i="4"/>
  <c r="G7" i="4" s="1"/>
  <c r="E2" i="4"/>
  <c r="C2" i="4"/>
  <c r="G9" i="2"/>
  <c r="E3" i="2"/>
  <c r="E6" i="2"/>
  <c r="E2" i="2"/>
  <c r="G3" i="2"/>
  <c r="G4" i="2"/>
  <c r="G5" i="2"/>
  <c r="G6" i="2"/>
  <c r="G2" i="2"/>
  <c r="C3" i="2"/>
  <c r="C4" i="2"/>
  <c r="C5" i="2"/>
  <c r="C6" i="2"/>
  <c r="F6" i="2" s="1"/>
  <c r="C2" i="2"/>
  <c r="F2" i="2" s="1"/>
  <c r="E8" i="7" l="1"/>
  <c r="G8" i="7" s="1"/>
  <c r="F2" i="7"/>
  <c r="E9" i="6"/>
  <c r="G9" i="6" s="1"/>
  <c r="F5" i="6"/>
  <c r="F4" i="6"/>
  <c r="F3" i="6"/>
  <c r="F2" i="6"/>
  <c r="E3" i="5"/>
  <c r="F3" i="5" s="1"/>
  <c r="E5" i="5"/>
  <c r="F5" i="5" s="1"/>
  <c r="F2" i="4"/>
  <c r="F3" i="4"/>
  <c r="F3" i="2"/>
  <c r="E5" i="2"/>
  <c r="F5" i="2" s="1"/>
  <c r="E4" i="2"/>
  <c r="F4" i="2" s="1"/>
  <c r="E8" i="6" l="1"/>
  <c r="G8" i="6" s="1"/>
  <c r="E7" i="7"/>
  <c r="G7" i="7" s="1"/>
  <c r="E8" i="5"/>
  <c r="G8" i="5" s="1"/>
  <c r="G6" i="4"/>
  <c r="G8" i="2"/>
</calcChain>
</file>

<file path=xl/sharedStrings.xml><?xml version="1.0" encoding="utf-8"?>
<sst xmlns="http://schemas.openxmlformats.org/spreadsheetml/2006/main" count="149" uniqueCount="62">
  <si>
    <t>Movie Fundraiser</t>
  </si>
  <si>
    <t>Age</t>
  </si>
  <si>
    <t>Ticket Price</t>
  </si>
  <si>
    <t>12-15</t>
  </si>
  <si>
    <t>16-64</t>
  </si>
  <si>
    <t>65 +</t>
  </si>
  <si>
    <t>Cost</t>
  </si>
  <si>
    <t>Name</t>
  </si>
  <si>
    <t>Surcharge</t>
  </si>
  <si>
    <t>Total Cost</t>
  </si>
  <si>
    <t>Constraints</t>
  </si>
  <si>
    <t>Max Tickets</t>
  </si>
  <si>
    <t>Minimum age</t>
  </si>
  <si>
    <t>cash</t>
  </si>
  <si>
    <t>credit</t>
  </si>
  <si>
    <t>Ticket 
Price</t>
  </si>
  <si>
    <t>Payment
Method</t>
  </si>
  <si>
    <t>Profit</t>
  </si>
  <si>
    <t>Total Profit</t>
  </si>
  <si>
    <t>Ticket Prices</t>
  </si>
  <si>
    <t>Under 16</t>
  </si>
  <si>
    <t>a</t>
  </si>
  <si>
    <t>b</t>
  </si>
  <si>
    <t>c</t>
  </si>
  <si>
    <t>Senior Citizen (65 and over)</t>
  </si>
  <si>
    <t>Adult (16 and over)</t>
  </si>
  <si>
    <t>Expected</t>
  </si>
  <si>
    <t>Sorry you are too young for this movie</t>
  </si>
  <si>
    <t>xxx</t>
  </si>
  <si>
    <t>xlii</t>
  </si>
  <si>
    <t>Please enter an integer</t>
  </si>
  <si>
    <t>Total Paid</t>
  </si>
  <si>
    <t>A</t>
  </si>
  <si>
    <t>&lt;blank&gt;</t>
  </si>
  <si>
    <t>-</t>
  </si>
  <si>
    <t>Name can't be blank.</t>
  </si>
  <si>
    <t>B</t>
  </si>
  <si>
    <t>D</t>
  </si>
  <si>
    <t>C</t>
  </si>
  <si>
    <t>B bought a ticket</t>
  </si>
  <si>
    <t>C bought a ticket</t>
  </si>
  <si>
    <t>You have sold 2/5 tickets</t>
  </si>
  <si>
    <t>E</t>
  </si>
  <si>
    <t>A bought a ticket</t>
  </si>
  <si>
    <t>D bought a ticket</t>
  </si>
  <si>
    <t>E bought a ticket</t>
  </si>
  <si>
    <t>You have sold 5/5 tickets</t>
  </si>
  <si>
    <t>Payment Method</t>
  </si>
  <si>
    <t>ca (cash)</t>
  </si>
  <si>
    <t>CREDIT (credit)</t>
  </si>
  <si>
    <t>cr (credit)</t>
  </si>
  <si>
    <t>cash (cash)</t>
  </si>
  <si>
    <t>credit (credit)</t>
  </si>
  <si>
    <t>?? That looks like a typo (too old)</t>
  </si>
  <si>
    <t>Final total is total minus cost / profit of winning ticket!</t>
  </si>
  <si>
    <t>Randomly chosen raffle winner might be $7.50 / $6.50!</t>
  </si>
  <si>
    <t>&lt;blank&gt;
 A</t>
  </si>
  <si>
    <t>Too young!</t>
  </si>
  <si>
    <t>Too old (typo)</t>
  </si>
  <si>
    <t>We only have one ticket so they win the raffle!</t>
  </si>
  <si>
    <t>xlii &lt;error&gt;
12.5 &lt;error&gt;
12</t>
  </si>
  <si>
    <t>c &lt;error&gt;
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</si>
</sst>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ADBC6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0" borderId="0" xfId="0" applyNumberFormat="1"/>
    <xf numFmtId="8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0" fillId="2" borderId="1" xfId="0" applyFill="1" applyBorder="1"/>
    <xf numFmtId="0" fontId="0" fillId="2" borderId="4" xfId="0" applyFill="1" applyBorder="1"/>
    <xf numFmtId="8" fontId="0" fillId="2" borderId="5" xfId="0" applyNumberFormat="1" applyFill="1" applyBorder="1"/>
    <xf numFmtId="8" fontId="0" fillId="2" borderId="6" xfId="0" applyNumberFormat="1" applyFill="1" applyBorder="1"/>
    <xf numFmtId="0" fontId="0" fillId="0" borderId="4" xfId="0" applyBorder="1"/>
    <xf numFmtId="8" fontId="0" fillId="0" borderId="5" xfId="0" applyNumberFormat="1" applyBorder="1"/>
    <xf numFmtId="8" fontId="0" fillId="2" borderId="2" xfId="0" applyNumberForma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1" fillId="0" borderId="7" xfId="0" applyFont="1" applyBorder="1"/>
    <xf numFmtId="0" fontId="0" fillId="0" borderId="0" xfId="0" applyAlignment="1">
      <alignment horizontal="center"/>
    </xf>
    <xf numFmtId="0" fontId="3" fillId="5" borderId="4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/>
    </xf>
    <xf numFmtId="0" fontId="0" fillId="6" borderId="4" xfId="0" applyFill="1" applyBorder="1"/>
    <xf numFmtId="0" fontId="0" fillId="6" borderId="5" xfId="0" applyFill="1" applyBorder="1"/>
    <xf numFmtId="8" fontId="0" fillId="6" borderId="5" xfId="0" applyNumberFormat="1" applyFill="1" applyBorder="1"/>
    <xf numFmtId="8" fontId="0" fillId="6" borderId="6" xfId="0" applyNumberFormat="1" applyFill="1" applyBorder="1"/>
    <xf numFmtId="0" fontId="0" fillId="6" borderId="1" xfId="0" applyFill="1" applyBorder="1"/>
    <xf numFmtId="0" fontId="0" fillId="6" borderId="2" xfId="0" applyFill="1" applyBorder="1"/>
    <xf numFmtId="8" fontId="0" fillId="6" borderId="2" xfId="0" applyNumberFormat="1" applyFill="1" applyBorder="1"/>
    <xf numFmtId="8" fontId="0" fillId="6" borderId="3" xfId="0" applyNumberFormat="1" applyFill="1" applyBorder="1"/>
    <xf numFmtId="0" fontId="0" fillId="7" borderId="4" xfId="0" applyFill="1" applyBorder="1"/>
    <xf numFmtId="0" fontId="0" fillId="7" borderId="5" xfId="0" applyFill="1" applyBorder="1"/>
    <xf numFmtId="8" fontId="0" fillId="7" borderId="5" xfId="0" applyNumberFormat="1" applyFill="1" applyBorder="1"/>
    <xf numFmtId="8" fontId="0" fillId="7" borderId="6" xfId="0" applyNumberFormat="1" applyFill="1" applyBorder="1"/>
    <xf numFmtId="0" fontId="0" fillId="0" borderId="0" xfId="0" applyAlignment="1">
      <alignment horizontal="right"/>
    </xf>
    <xf numFmtId="0" fontId="3" fillId="3" borderId="9" xfId="0" applyFont="1" applyFill="1" applyBorder="1" applyAlignment="1">
      <alignment vertical="center"/>
    </xf>
    <xf numFmtId="0" fontId="0" fillId="2" borderId="8" xfId="0" applyFill="1" applyBorder="1"/>
    <xf numFmtId="8" fontId="0" fillId="2" borderId="8" xfId="0" applyNumberFormat="1" applyFill="1" applyBorder="1"/>
    <xf numFmtId="0" fontId="0" fillId="0" borderId="8" xfId="0" applyBorder="1"/>
    <xf numFmtId="8" fontId="0" fillId="0" borderId="8" xfId="0" applyNumberFormat="1" applyBorder="1"/>
    <xf numFmtId="0" fontId="3" fillId="3" borderId="10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indent="1"/>
    </xf>
    <xf numFmtId="0" fontId="3" fillId="3" borderId="10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3" fillId="3" borderId="10" xfId="0" applyFont="1" applyFill="1" applyBorder="1" applyAlignment="1">
      <alignment horizontal="right" vertical="center" indent="1"/>
    </xf>
    <xf numFmtId="8" fontId="0" fillId="2" borderId="8" xfId="0" applyNumberFormat="1" applyFill="1" applyBorder="1" applyAlignment="1">
      <alignment horizontal="right" indent="1"/>
    </xf>
    <xf numFmtId="8" fontId="0" fillId="0" borderId="8" xfId="0" applyNumberFormat="1" applyBorder="1" applyAlignment="1">
      <alignment horizontal="right" indent="1"/>
    </xf>
    <xf numFmtId="0" fontId="0" fillId="0" borderId="0" xfId="0" applyAlignment="1">
      <alignment horizontal="right" indent="1"/>
    </xf>
    <xf numFmtId="0" fontId="3" fillId="3" borderId="11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right" indent="1"/>
    </xf>
    <xf numFmtId="0" fontId="1" fillId="0" borderId="0" xfId="0" applyFont="1" applyAlignment="1">
      <alignment horizontal="center"/>
    </xf>
    <xf numFmtId="8" fontId="1" fillId="0" borderId="0" xfId="0" applyNumberFormat="1" applyFont="1"/>
    <xf numFmtId="8" fontId="0" fillId="8" borderId="0" xfId="0" applyNumberFormat="1" applyFill="1"/>
    <xf numFmtId="0" fontId="0" fillId="0" borderId="0" xfId="0" applyAlignment="1"/>
    <xf numFmtId="0" fontId="4" fillId="9" borderId="0" xfId="0" applyFont="1" applyFill="1" applyAlignment="1">
      <alignment horizontal="right"/>
    </xf>
    <xf numFmtId="8" fontId="0" fillId="0" borderId="12" xfId="0" applyNumberFormat="1" applyBorder="1" applyAlignment="1">
      <alignment horizontal="center"/>
    </xf>
    <xf numFmtId="8" fontId="0" fillId="0" borderId="13" xfId="0" applyNumberFormat="1" applyBorder="1" applyAlignment="1">
      <alignment horizontal="center"/>
    </xf>
    <xf numFmtId="8" fontId="0" fillId="0" borderId="14" xfId="0" applyNumberFormat="1" applyBorder="1" applyAlignment="1">
      <alignment horizontal="center"/>
    </xf>
    <xf numFmtId="8" fontId="0" fillId="2" borderId="12" xfId="0" applyNumberFormat="1" applyFill="1" applyBorder="1" applyAlignment="1">
      <alignment horizontal="center"/>
    </xf>
    <xf numFmtId="8" fontId="0" fillId="2" borderId="13" xfId="0" applyNumberFormat="1" applyFill="1" applyBorder="1" applyAlignment="1">
      <alignment horizontal="center"/>
    </xf>
    <xf numFmtId="8" fontId="0" fillId="2" borderId="14" xfId="0" applyNumberFormat="1" applyFill="1" applyBorder="1" applyAlignment="1">
      <alignment horizontal="center"/>
    </xf>
    <xf numFmtId="0" fontId="0" fillId="2" borderId="8" xfId="0" applyFill="1" applyBorder="1" applyAlignment="1">
      <alignment horizontal="left" wrapText="1"/>
    </xf>
    <xf numFmtId="8" fontId="0" fillId="2" borderId="8" xfId="0" applyNumberFormat="1" applyFill="1" applyBorder="1" applyAlignment="1">
      <alignment horizontal="right"/>
    </xf>
    <xf numFmtId="8" fontId="0" fillId="2" borderId="8" xfId="0" applyNumberFormat="1" applyFill="1" applyBorder="1" applyAlignment="1">
      <alignment horizontal="right" wrapText="1"/>
    </xf>
    <xf numFmtId="8" fontId="0" fillId="2" borderId="8" xfId="0" applyNumberFormat="1" applyFill="1" applyBorder="1" applyAlignment="1"/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FADBC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9CD39A-F1C2-4540-B230-9C64CC75AA9F}" name="Table1" displayName="Table1" ref="A1:D8" totalsRowShown="0" headerRowDxfId="5" headerRowBorderDxfId="4">
  <autoFilter ref="A1:D8" xr:uid="{8E9CD39A-F1C2-4540-B230-9C64CC75AA9F}">
    <filterColumn colId="0" hiddenButton="1"/>
    <filterColumn colId="1" hiddenButton="1"/>
    <filterColumn colId="2" hiddenButton="1"/>
    <filterColumn colId="3" hiddenButton="1"/>
  </autoFilter>
  <tableColumns count="4">
    <tableColumn id="1" xr3:uid="{6EDE334B-78A0-48D8-96D5-CCCD574DD6C4}" name="Name"/>
    <tableColumn id="2" xr3:uid="{2C57F8C3-50C8-48D5-B5CD-ABE70B88E65E}" name="Age" dataDxfId="3"/>
    <tableColumn id="3" xr3:uid="{3B9BE86E-42F8-4B63-AEF8-3759119E9486}" name="Expected"/>
    <tableColumn id="4" xr3:uid="{97924B4D-91F5-4DC7-AB30-BEB7CECACB60}" name="Payment Metho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6C8E76-4F8C-477F-B651-F510DD3123DC}" name="Table13" displayName="Table13" ref="A10:D16" totalsRowShown="0" headerRowDxfId="2" headerRowBorderDxfId="1">
  <autoFilter ref="A10:D16" xr:uid="{3A6C8E76-4F8C-477F-B651-F510DD3123DC}">
    <filterColumn colId="0" hiddenButton="1"/>
    <filterColumn colId="1" hiddenButton="1"/>
    <filterColumn colId="2" hiddenButton="1"/>
    <filterColumn colId="3" hiddenButton="1"/>
  </autoFilter>
  <tableColumns count="4">
    <tableColumn id="1" xr3:uid="{C2B04302-9F0A-442C-8DC2-DC056037ACF6}" name="Name"/>
    <tableColumn id="2" xr3:uid="{56C9D802-8BF3-4053-99F6-8E96B8CE3AFA}" name="Age" dataDxfId="0"/>
    <tableColumn id="3" xr3:uid="{9AB60673-E1EB-4EB3-B055-3E0A2F7B2DD1}" name="Expected"/>
    <tableColumn id="4" xr3:uid="{AD8ABA62-23ED-4B91-8B03-196EDCE5E629}" name="Payment Method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2BE1B-736E-4D1A-BB2E-EAF6F89CE45E}">
  <dimension ref="A1:F11"/>
  <sheetViews>
    <sheetView topLeftCell="A8" zoomScale="191" zoomScaleNormal="191" workbookViewId="0">
      <selection activeCell="B14" sqref="B14"/>
    </sheetView>
  </sheetViews>
  <sheetFormatPr defaultRowHeight="14.5" x14ac:dyDescent="0.35"/>
  <cols>
    <col min="1" max="1" width="25.1796875" bestFit="1" customWidth="1"/>
    <col min="5" max="5" width="12.7265625" customWidth="1"/>
    <col min="6" max="6" width="7.26953125" customWidth="1"/>
  </cols>
  <sheetData>
    <row r="1" spans="1:6" ht="23.5" x14ac:dyDescent="0.55000000000000004">
      <c r="A1" s="4" t="s">
        <v>0</v>
      </c>
    </row>
    <row r="3" spans="1:6" x14ac:dyDescent="0.35">
      <c r="A3" s="3" t="s">
        <v>1</v>
      </c>
      <c r="B3" s="3" t="s">
        <v>2</v>
      </c>
      <c r="C3" s="3" t="s">
        <v>17</v>
      </c>
      <c r="E3" s="53" t="s">
        <v>10</v>
      </c>
      <c r="F3" s="53"/>
    </row>
    <row r="4" spans="1:6" x14ac:dyDescent="0.35">
      <c r="A4" s="1" t="s">
        <v>3</v>
      </c>
      <c r="B4" s="2">
        <v>7.5</v>
      </c>
      <c r="C4" s="2">
        <v>2.5</v>
      </c>
      <c r="E4" t="s">
        <v>11</v>
      </c>
      <c r="F4">
        <v>150</v>
      </c>
    </row>
    <row r="5" spans="1:6" x14ac:dyDescent="0.35">
      <c r="A5" t="s">
        <v>4</v>
      </c>
      <c r="B5" s="2">
        <v>10.5</v>
      </c>
      <c r="C5" s="2">
        <v>5.5</v>
      </c>
      <c r="E5" t="s">
        <v>12</v>
      </c>
      <c r="F5">
        <v>12</v>
      </c>
    </row>
    <row r="6" spans="1:6" x14ac:dyDescent="0.35">
      <c r="A6" t="s">
        <v>5</v>
      </c>
      <c r="B6" s="2">
        <v>6.5</v>
      </c>
      <c r="C6" s="2">
        <v>1.5</v>
      </c>
    </row>
    <row r="8" spans="1:6" x14ac:dyDescent="0.35">
      <c r="A8" s="13" t="s">
        <v>19</v>
      </c>
      <c r="B8" s="14" t="s">
        <v>6</v>
      </c>
      <c r="C8" s="15" t="s">
        <v>17</v>
      </c>
    </row>
    <row r="9" spans="1:6" x14ac:dyDescent="0.35">
      <c r="A9" s="7" t="s">
        <v>20</v>
      </c>
      <c r="B9" s="8">
        <v>7.5</v>
      </c>
      <c r="C9" s="9">
        <f>B9-5</f>
        <v>2.5</v>
      </c>
    </row>
    <row r="10" spans="1:6" x14ac:dyDescent="0.35">
      <c r="A10" s="10" t="s">
        <v>25</v>
      </c>
      <c r="B10" s="11">
        <v>10.5</v>
      </c>
      <c r="C10" s="9">
        <f t="shared" ref="C10:C11" si="0">B10-5</f>
        <v>5.5</v>
      </c>
    </row>
    <row r="11" spans="1:6" x14ac:dyDescent="0.35">
      <c r="A11" s="6" t="s">
        <v>24</v>
      </c>
      <c r="B11" s="12">
        <v>6.5</v>
      </c>
      <c r="C11" s="9">
        <f t="shared" si="0"/>
        <v>1.5</v>
      </c>
    </row>
  </sheetData>
  <mergeCells count="1">
    <mergeCell ref="E3:F3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CE0DB-6190-4B75-A1A6-B7F1FE2EE9FF}">
  <dimension ref="A1:D16"/>
  <sheetViews>
    <sheetView zoomScale="177" zoomScaleNormal="177" workbookViewId="0">
      <selection activeCell="G11" sqref="G11"/>
    </sheetView>
  </sheetViews>
  <sheetFormatPr defaultRowHeight="14.5" x14ac:dyDescent="0.35"/>
  <cols>
    <col min="1" max="1" width="7.36328125" bestFit="1" customWidth="1"/>
    <col min="2" max="2" width="3.90625" bestFit="1" customWidth="1"/>
    <col min="3" max="3" width="33.08984375" bestFit="1" customWidth="1"/>
    <col min="4" max="4" width="15.54296875" bestFit="1" customWidth="1"/>
    <col min="6" max="6" width="3.90625" bestFit="1" customWidth="1"/>
    <col min="7" max="7" width="37.81640625" bestFit="1" customWidth="1"/>
  </cols>
  <sheetData>
    <row r="1" spans="1:4" x14ac:dyDescent="0.35">
      <c r="A1" s="16" t="s">
        <v>7</v>
      </c>
      <c r="B1" s="16" t="s">
        <v>1</v>
      </c>
      <c r="C1" s="16" t="s">
        <v>26</v>
      </c>
      <c r="D1" s="16" t="s">
        <v>47</v>
      </c>
    </row>
    <row r="2" spans="1:4" x14ac:dyDescent="0.35">
      <c r="A2" t="s">
        <v>33</v>
      </c>
      <c r="B2" t="s">
        <v>34</v>
      </c>
      <c r="C2" t="s">
        <v>35</v>
      </c>
    </row>
    <row r="3" spans="1:4" x14ac:dyDescent="0.35">
      <c r="A3" t="s">
        <v>32</v>
      </c>
      <c r="B3" t="s">
        <v>29</v>
      </c>
      <c r="C3" t="s">
        <v>30</v>
      </c>
    </row>
    <row r="4" spans="1:4" x14ac:dyDescent="0.35">
      <c r="B4" s="17">
        <v>11</v>
      </c>
      <c r="C4" t="s">
        <v>27</v>
      </c>
    </row>
    <row r="5" spans="1:4" x14ac:dyDescent="0.35">
      <c r="A5" t="s">
        <v>36</v>
      </c>
      <c r="B5" s="17">
        <v>12</v>
      </c>
      <c r="C5" t="s">
        <v>39</v>
      </c>
      <c r="D5" t="s">
        <v>48</v>
      </c>
    </row>
    <row r="6" spans="1:4" x14ac:dyDescent="0.35">
      <c r="A6" t="s">
        <v>38</v>
      </c>
      <c r="B6" s="17">
        <v>120</v>
      </c>
      <c r="C6" t="s">
        <v>40</v>
      </c>
      <c r="D6" t="s">
        <v>49</v>
      </c>
    </row>
    <row r="7" spans="1:4" x14ac:dyDescent="0.35">
      <c r="A7" t="s">
        <v>37</v>
      </c>
      <c r="B7" s="17">
        <v>121</v>
      </c>
      <c r="C7" t="s">
        <v>53</v>
      </c>
    </row>
    <row r="8" spans="1:4" x14ac:dyDescent="0.35">
      <c r="A8" t="s">
        <v>28</v>
      </c>
      <c r="B8" s="17"/>
      <c r="C8" t="s">
        <v>41</v>
      </c>
    </row>
    <row r="10" spans="1:4" x14ac:dyDescent="0.35">
      <c r="A10" s="16" t="s">
        <v>7</v>
      </c>
      <c r="B10" s="16" t="s">
        <v>1</v>
      </c>
      <c r="C10" s="16" t="s">
        <v>26</v>
      </c>
      <c r="D10" s="16" t="s">
        <v>47</v>
      </c>
    </row>
    <row r="11" spans="1:4" x14ac:dyDescent="0.35">
      <c r="A11" t="s">
        <v>32</v>
      </c>
      <c r="B11" s="34">
        <v>34</v>
      </c>
      <c r="C11" t="s">
        <v>43</v>
      </c>
      <c r="D11" t="s">
        <v>48</v>
      </c>
    </row>
    <row r="12" spans="1:4" x14ac:dyDescent="0.35">
      <c r="A12" t="s">
        <v>36</v>
      </c>
      <c r="B12" s="34">
        <v>34</v>
      </c>
      <c r="C12" t="s">
        <v>39</v>
      </c>
      <c r="D12" t="s">
        <v>50</v>
      </c>
    </row>
    <row r="13" spans="1:4" x14ac:dyDescent="0.35">
      <c r="A13" t="s">
        <v>38</v>
      </c>
      <c r="B13" s="34">
        <v>34</v>
      </c>
      <c r="C13" t="s">
        <v>40</v>
      </c>
      <c r="D13" t="s">
        <v>51</v>
      </c>
    </row>
    <row r="14" spans="1:4" x14ac:dyDescent="0.35">
      <c r="A14" t="s">
        <v>37</v>
      </c>
      <c r="B14" s="34">
        <v>34</v>
      </c>
      <c r="C14" t="s">
        <v>44</v>
      </c>
      <c r="D14" t="s">
        <v>52</v>
      </c>
    </row>
    <row r="15" spans="1:4" x14ac:dyDescent="0.35">
      <c r="A15" t="s">
        <v>42</v>
      </c>
      <c r="B15" s="34">
        <v>34</v>
      </c>
      <c r="C15" t="s">
        <v>45</v>
      </c>
      <c r="D15" t="s">
        <v>48</v>
      </c>
    </row>
    <row r="16" spans="1:4" x14ac:dyDescent="0.35">
      <c r="B16" s="17"/>
      <c r="C16" t="s">
        <v>46</v>
      </c>
    </row>
  </sheetData>
  <pageMargins left="0.7" right="0.7" top="0.75" bottom="0.75" header="0.3" footer="0.3"/>
  <pageSetup paperSize="9" orientation="portrait" verticalDpi="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73174-3C06-4FAD-B97F-02F649204032}">
  <dimension ref="A1:G9"/>
  <sheetViews>
    <sheetView zoomScale="145" zoomScaleNormal="145" workbookViewId="0">
      <selection activeCell="F12" sqref="F12"/>
    </sheetView>
  </sheetViews>
  <sheetFormatPr defaultRowHeight="14.5" x14ac:dyDescent="0.35"/>
  <cols>
    <col min="1" max="1" width="5.7265625" bestFit="1" customWidth="1"/>
    <col min="2" max="2" width="5.26953125" style="41" customWidth="1"/>
    <col min="3" max="3" width="11.1796875" style="49" customWidth="1"/>
    <col min="4" max="4" width="13.1796875" style="41" customWidth="1"/>
    <col min="5" max="5" width="10.36328125" style="49" customWidth="1"/>
    <col min="6" max="6" width="10.26953125" bestFit="1" customWidth="1"/>
    <col min="7" max="7" width="7.54296875" customWidth="1"/>
  </cols>
  <sheetData>
    <row r="1" spans="1:7" s="5" customFormat="1" ht="29" x14ac:dyDescent="0.35">
      <c r="A1" s="35" t="s">
        <v>7</v>
      </c>
      <c r="B1" s="43" t="s">
        <v>1</v>
      </c>
      <c r="C1" s="51" t="s">
        <v>15</v>
      </c>
      <c r="D1" s="40" t="s">
        <v>16</v>
      </c>
      <c r="E1" s="46" t="s">
        <v>8</v>
      </c>
      <c r="F1" s="42" t="s">
        <v>9</v>
      </c>
      <c r="G1" s="50" t="s">
        <v>17</v>
      </c>
    </row>
    <row r="2" spans="1:7" x14ac:dyDescent="0.35">
      <c r="A2" s="36" t="s">
        <v>32</v>
      </c>
      <c r="B2" s="44">
        <v>12</v>
      </c>
      <c r="C2" s="47">
        <f>IF(B2&lt;16,7.5,IF(B2&lt;65,10.5,6.5))</f>
        <v>7.5</v>
      </c>
      <c r="D2" s="44" t="s">
        <v>13</v>
      </c>
      <c r="E2" s="47">
        <f>IF(D2="credit",C2*0.05,0)</f>
        <v>0</v>
      </c>
      <c r="F2" s="37">
        <f>C2+E2</f>
        <v>7.5</v>
      </c>
      <c r="G2" s="37">
        <f>IF(B2&lt;16,2.5,IF(B2&lt;65,5.5,1.5))</f>
        <v>2.5</v>
      </c>
    </row>
    <row r="3" spans="1:7" x14ac:dyDescent="0.35">
      <c r="A3" s="38" t="s">
        <v>36</v>
      </c>
      <c r="B3" s="45">
        <v>15</v>
      </c>
      <c r="C3" s="48">
        <f t="shared" ref="C3:C6" si="0">IF(B3&lt;16,7.5,IF(B3&lt;65,10.5,6.5))</f>
        <v>7.5</v>
      </c>
      <c r="D3" s="45" t="s">
        <v>14</v>
      </c>
      <c r="E3" s="48">
        <f t="shared" ref="E3:E6" si="1">IF(D3="credit",C3*0.05,0)</f>
        <v>0.375</v>
      </c>
      <c r="F3" s="39">
        <f t="shared" ref="F3:F6" si="2">C3+E3</f>
        <v>7.875</v>
      </c>
      <c r="G3" s="39">
        <f>IF(B3&lt;16,2.5,IF(B3&lt;65,5.5,1.5))</f>
        <v>2.5</v>
      </c>
    </row>
    <row r="4" spans="1:7" x14ac:dyDescent="0.35">
      <c r="A4" s="36" t="s">
        <v>38</v>
      </c>
      <c r="B4" s="44">
        <v>16</v>
      </c>
      <c r="C4" s="47">
        <f t="shared" si="0"/>
        <v>10.5</v>
      </c>
      <c r="D4" s="44" t="s">
        <v>13</v>
      </c>
      <c r="E4" s="47">
        <f t="shared" si="1"/>
        <v>0</v>
      </c>
      <c r="F4" s="37">
        <f t="shared" si="2"/>
        <v>10.5</v>
      </c>
      <c r="G4" s="37">
        <f>IF(B4&lt;16,2.5,IF(B4&lt;65,5.5,1.5))</f>
        <v>5.5</v>
      </c>
    </row>
    <row r="5" spans="1:7" x14ac:dyDescent="0.35">
      <c r="A5" s="38" t="s">
        <v>37</v>
      </c>
      <c r="B5" s="45">
        <v>64</v>
      </c>
      <c r="C5" s="48">
        <f t="shared" si="0"/>
        <v>10.5</v>
      </c>
      <c r="D5" s="45" t="s">
        <v>14</v>
      </c>
      <c r="E5" s="48">
        <f t="shared" si="1"/>
        <v>0.52500000000000002</v>
      </c>
      <c r="F5" s="39">
        <f t="shared" si="2"/>
        <v>11.025</v>
      </c>
      <c r="G5" s="39">
        <f>IF(B5&lt;16,2.5,IF(B5&lt;65,5.5,1.5))</f>
        <v>5.5</v>
      </c>
    </row>
    <row r="6" spans="1:7" x14ac:dyDescent="0.35">
      <c r="A6" s="36" t="s">
        <v>42</v>
      </c>
      <c r="B6" s="44">
        <v>65</v>
      </c>
      <c r="C6" s="47">
        <f t="shared" si="0"/>
        <v>6.5</v>
      </c>
      <c r="D6" s="44" t="s">
        <v>13</v>
      </c>
      <c r="E6" s="47">
        <f t="shared" si="1"/>
        <v>0</v>
      </c>
      <c r="F6" s="37">
        <f t="shared" si="2"/>
        <v>6.5</v>
      </c>
      <c r="G6" s="37">
        <f>IF(B6&lt;16,2.5,IF(B6&lt;65,5.5,1.5))</f>
        <v>1.5</v>
      </c>
    </row>
    <row r="8" spans="1:7" x14ac:dyDescent="0.35">
      <c r="C8" s="52"/>
      <c r="F8" s="3" t="s">
        <v>31</v>
      </c>
      <c r="G8" s="2">
        <f>SUM(F2:F6)</f>
        <v>43.4</v>
      </c>
    </row>
    <row r="9" spans="1:7" x14ac:dyDescent="0.35">
      <c r="C9" s="52"/>
      <c r="F9" s="3" t="s">
        <v>18</v>
      </c>
      <c r="G9" s="2">
        <f>SUM(G2:G6)</f>
        <v>17.5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7E12C-4552-44B3-BCCB-F8E59B3FAB71}">
  <dimension ref="A1:G7"/>
  <sheetViews>
    <sheetView zoomScale="145" zoomScaleNormal="145" workbookViewId="0">
      <selection activeCell="I8" sqref="I8"/>
    </sheetView>
  </sheetViews>
  <sheetFormatPr defaultRowHeight="14.5" x14ac:dyDescent="0.35"/>
  <cols>
    <col min="1" max="1" width="5.7265625" bestFit="1" customWidth="1"/>
    <col min="2" max="2" width="3.90625" bestFit="1" customWidth="1"/>
    <col min="3" max="3" width="11.1796875" hidden="1" customWidth="1"/>
    <col min="4" max="4" width="8.81640625" bestFit="1" customWidth="1"/>
    <col min="5" max="5" width="9.08984375" bestFit="1" customWidth="1"/>
    <col min="6" max="6" width="10.26953125" bestFit="1" customWidth="1"/>
    <col min="7" max="7" width="6.36328125" bestFit="1" customWidth="1"/>
  </cols>
  <sheetData>
    <row r="1" spans="1:7" s="5" customFormat="1" ht="29" x14ac:dyDescent="0.35">
      <c r="A1" s="18" t="s">
        <v>7</v>
      </c>
      <c r="B1" s="19" t="s">
        <v>1</v>
      </c>
      <c r="C1" s="20" t="s">
        <v>15</v>
      </c>
      <c r="D1" s="20" t="s">
        <v>16</v>
      </c>
      <c r="E1" s="19" t="s">
        <v>8</v>
      </c>
      <c r="F1" s="19" t="s">
        <v>9</v>
      </c>
      <c r="G1" s="21" t="s">
        <v>17</v>
      </c>
    </row>
    <row r="2" spans="1:7" x14ac:dyDescent="0.35">
      <c r="A2" s="22" t="s">
        <v>21</v>
      </c>
      <c r="B2" s="23">
        <v>12</v>
      </c>
      <c r="C2" s="24">
        <f>IF(B2&lt;16,7.5,IF(B2&lt;65,10.5,6.5))</f>
        <v>7.5</v>
      </c>
      <c r="D2" s="23" t="s">
        <v>13</v>
      </c>
      <c r="E2" s="24">
        <f>IF(D2="credit",C2*0.05,0)</f>
        <v>0</v>
      </c>
      <c r="F2" s="24">
        <f>C2+E2</f>
        <v>7.5</v>
      </c>
      <c r="G2" s="25">
        <f>IF(B2&lt;16,2.5,IF(B2&lt;65,5.5,1.5))</f>
        <v>2.5</v>
      </c>
    </row>
    <row r="3" spans="1:7" x14ac:dyDescent="0.35">
      <c r="A3" s="30" t="s">
        <v>22</v>
      </c>
      <c r="B3" s="31">
        <v>16</v>
      </c>
      <c r="C3" s="32">
        <f t="shared" ref="C3:C4" si="0">IF(B3&lt;16,7.5,IF(B3&lt;65,10.5,6.5))</f>
        <v>10.5</v>
      </c>
      <c r="D3" s="31" t="s">
        <v>14</v>
      </c>
      <c r="E3" s="32">
        <f t="shared" ref="E3:E4" si="1">IF(D3="credit",C3*0.05,0)</f>
        <v>0.52500000000000002</v>
      </c>
      <c r="F3" s="32">
        <f t="shared" ref="F3:F4" si="2">C3+E3</f>
        <v>11.025</v>
      </c>
      <c r="G3" s="33">
        <f>IF(B3&lt;16,2.5,IF(B3&lt;65,5.5,1.5))</f>
        <v>5.5</v>
      </c>
    </row>
    <row r="4" spans="1:7" x14ac:dyDescent="0.35">
      <c r="A4" s="26" t="s">
        <v>23</v>
      </c>
      <c r="B4" s="27">
        <v>65</v>
      </c>
      <c r="C4" s="28">
        <f t="shared" si="0"/>
        <v>6.5</v>
      </c>
      <c r="D4" s="27" t="s">
        <v>13</v>
      </c>
      <c r="E4" s="28">
        <f t="shared" si="1"/>
        <v>0</v>
      </c>
      <c r="F4" s="28">
        <f t="shared" si="2"/>
        <v>6.5</v>
      </c>
      <c r="G4" s="29">
        <f>IF(B4&lt;16,2.5,IF(B4&lt;65,5.5,1.5))</f>
        <v>1.5</v>
      </c>
    </row>
    <row r="6" spans="1:7" x14ac:dyDescent="0.35">
      <c r="C6" s="3"/>
      <c r="F6" s="3" t="s">
        <v>31</v>
      </c>
      <c r="G6" s="2">
        <f>SUM(F2:F4)</f>
        <v>25.024999999999999</v>
      </c>
    </row>
    <row r="7" spans="1:7" x14ac:dyDescent="0.35">
      <c r="C7" s="3"/>
      <c r="F7" s="3" t="s">
        <v>18</v>
      </c>
      <c r="G7" s="2">
        <f>SUM(G2:G4)</f>
        <v>9.5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7D0BB-EA92-4A04-9B3E-0997A5E401DD}">
  <dimension ref="A1:G10"/>
  <sheetViews>
    <sheetView zoomScale="191" zoomScaleNormal="191" workbookViewId="0">
      <selection activeCell="I9" sqref="I9"/>
    </sheetView>
  </sheetViews>
  <sheetFormatPr defaultRowHeight="14.5" x14ac:dyDescent="0.35"/>
  <cols>
    <col min="1" max="1" width="5.7265625" bestFit="1" customWidth="1"/>
    <col min="2" max="2" width="5.26953125" style="41" customWidth="1"/>
    <col min="3" max="3" width="11.1796875" style="49" customWidth="1"/>
    <col min="4" max="4" width="13.1796875" style="41" customWidth="1"/>
    <col min="5" max="5" width="10.36328125" style="49" customWidth="1"/>
    <col min="6" max="6" width="10.26953125" bestFit="1" customWidth="1"/>
    <col min="7" max="7" width="7.54296875" customWidth="1"/>
  </cols>
  <sheetData>
    <row r="1" spans="1:7" s="5" customFormat="1" ht="29" x14ac:dyDescent="0.35">
      <c r="A1" s="35" t="s">
        <v>7</v>
      </c>
      <c r="B1" s="43" t="s">
        <v>1</v>
      </c>
      <c r="C1" s="51" t="s">
        <v>15</v>
      </c>
      <c r="D1" s="40" t="s">
        <v>16</v>
      </c>
      <c r="E1" s="46" t="s">
        <v>8</v>
      </c>
      <c r="F1" s="42" t="s">
        <v>9</v>
      </c>
      <c r="G1" s="50" t="s">
        <v>17</v>
      </c>
    </row>
    <row r="2" spans="1:7" x14ac:dyDescent="0.35">
      <c r="A2" s="36" t="s">
        <v>32</v>
      </c>
      <c r="B2" s="44">
        <v>34</v>
      </c>
      <c r="C2" s="47">
        <f>IF(B2&lt;16,7.5,IF(B2&lt;65,10.5,6.5))</f>
        <v>10.5</v>
      </c>
      <c r="D2" s="47" t="s">
        <v>13</v>
      </c>
      <c r="E2" s="47">
        <f>IF(D2="credit",C2*0.05,0)</f>
        <v>0</v>
      </c>
      <c r="F2" s="37">
        <f>C2+E2</f>
        <v>10.5</v>
      </c>
      <c r="G2" s="37">
        <f>IF(B2&lt;16,2.5,IF(B2&lt;65,5.5,1.5))</f>
        <v>5.5</v>
      </c>
    </row>
    <row r="3" spans="1:7" x14ac:dyDescent="0.35">
      <c r="A3" s="38" t="s">
        <v>36</v>
      </c>
      <c r="B3" s="45">
        <v>34</v>
      </c>
      <c r="C3" s="48">
        <f t="shared" ref="C3:C6" si="0">IF(B3&lt;16,7.5,IF(B3&lt;65,10.5,6.5))</f>
        <v>10.5</v>
      </c>
      <c r="D3" s="48" t="s">
        <v>13</v>
      </c>
      <c r="E3" s="48">
        <f t="shared" ref="E3:E6" si="1">IF(D3="credit",C3*0.05,0)</f>
        <v>0</v>
      </c>
      <c r="F3" s="39">
        <f t="shared" ref="F3:F6" si="2">C3+E3</f>
        <v>10.5</v>
      </c>
      <c r="G3" s="39">
        <f>IF(B3&lt;16,2.5,IF(B3&lt;65,5.5,1.5))</f>
        <v>5.5</v>
      </c>
    </row>
    <row r="4" spans="1:7" x14ac:dyDescent="0.35">
      <c r="A4" s="36" t="s">
        <v>38</v>
      </c>
      <c r="B4" s="44">
        <v>34</v>
      </c>
      <c r="C4" s="47">
        <f t="shared" si="0"/>
        <v>10.5</v>
      </c>
      <c r="D4" s="47" t="s">
        <v>13</v>
      </c>
      <c r="E4" s="47">
        <f t="shared" si="1"/>
        <v>0</v>
      </c>
      <c r="F4" s="37">
        <f t="shared" si="2"/>
        <v>10.5</v>
      </c>
      <c r="G4" s="37">
        <f>IF(B4&lt;16,2.5,IF(B4&lt;65,5.5,1.5))</f>
        <v>5.5</v>
      </c>
    </row>
    <row r="5" spans="1:7" x14ac:dyDescent="0.35">
      <c r="A5" s="38" t="s">
        <v>37</v>
      </c>
      <c r="B5" s="45">
        <v>34</v>
      </c>
      <c r="C5" s="48">
        <f t="shared" si="0"/>
        <v>10.5</v>
      </c>
      <c r="D5" s="48" t="s">
        <v>13</v>
      </c>
      <c r="E5" s="48">
        <f t="shared" si="1"/>
        <v>0</v>
      </c>
      <c r="F5" s="39">
        <f t="shared" si="2"/>
        <v>10.5</v>
      </c>
      <c r="G5" s="39">
        <f>IF(B5&lt;16,2.5,IF(B5&lt;65,5.5,1.5))</f>
        <v>5.5</v>
      </c>
    </row>
    <row r="6" spans="1:7" x14ac:dyDescent="0.35">
      <c r="A6" s="36" t="s">
        <v>42</v>
      </c>
      <c r="B6" s="44">
        <v>34</v>
      </c>
      <c r="C6" s="47">
        <f t="shared" si="0"/>
        <v>10.5</v>
      </c>
      <c r="D6" s="47" t="s">
        <v>13</v>
      </c>
      <c r="E6" s="47">
        <f t="shared" si="1"/>
        <v>0</v>
      </c>
      <c r="F6" s="37">
        <f t="shared" si="2"/>
        <v>10.5</v>
      </c>
      <c r="G6" s="37">
        <f>IF(B6&lt;16,2.5,IF(B6&lt;65,5.5,1.5))</f>
        <v>5.5</v>
      </c>
    </row>
    <row r="8" spans="1:7" x14ac:dyDescent="0.35">
      <c r="C8" s="52"/>
      <c r="D8" s="3" t="s">
        <v>31</v>
      </c>
      <c r="E8" s="2">
        <f>SUM(F2:F6)</f>
        <v>52.5</v>
      </c>
      <c r="F8" s="55">
        <v>10.5</v>
      </c>
      <c r="G8" s="54">
        <f>E8-F8</f>
        <v>42</v>
      </c>
    </row>
    <row r="9" spans="1:7" x14ac:dyDescent="0.35">
      <c r="C9" s="52"/>
      <c r="D9" s="3" t="s">
        <v>18</v>
      </c>
      <c r="E9" s="2">
        <f>SUM(G2:G6)</f>
        <v>27.5</v>
      </c>
      <c r="F9" s="55">
        <v>5.5</v>
      </c>
      <c r="G9" s="54">
        <f>E9-F9</f>
        <v>22</v>
      </c>
    </row>
    <row r="10" spans="1:7" x14ac:dyDescent="0.35">
      <c r="C10" s="57" t="s">
        <v>54</v>
      </c>
      <c r="D10" s="57"/>
      <c r="E10" s="57"/>
      <c r="F10" s="57"/>
      <c r="G10" s="57"/>
    </row>
  </sheetData>
  <mergeCells count="1">
    <mergeCell ref="C10:G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325F7-1EAA-4054-8C28-175F8FE5A185}">
  <dimension ref="A1:G10"/>
  <sheetViews>
    <sheetView zoomScale="191" zoomScaleNormal="191" workbookViewId="0">
      <selection activeCell="I10" sqref="I10"/>
    </sheetView>
  </sheetViews>
  <sheetFormatPr defaultRowHeight="14.5" x14ac:dyDescent="0.35"/>
  <cols>
    <col min="1" max="1" width="5.7265625" bestFit="1" customWidth="1"/>
    <col min="2" max="2" width="5.26953125" style="41" customWidth="1"/>
    <col min="3" max="3" width="11.1796875" style="49" customWidth="1"/>
    <col min="4" max="4" width="13.1796875" style="41" customWidth="1"/>
    <col min="5" max="5" width="10.36328125" style="49" customWidth="1"/>
    <col min="6" max="6" width="10.26953125" bestFit="1" customWidth="1"/>
    <col min="7" max="7" width="7.54296875" customWidth="1"/>
  </cols>
  <sheetData>
    <row r="1" spans="1:7" s="5" customFormat="1" ht="29" x14ac:dyDescent="0.35">
      <c r="A1" s="35" t="s">
        <v>7</v>
      </c>
      <c r="B1" s="43" t="s">
        <v>1</v>
      </c>
      <c r="C1" s="51" t="s">
        <v>15</v>
      </c>
      <c r="D1" s="40" t="s">
        <v>16</v>
      </c>
      <c r="E1" s="46" t="s">
        <v>8</v>
      </c>
      <c r="F1" s="42" t="s">
        <v>9</v>
      </c>
      <c r="G1" s="50" t="s">
        <v>17</v>
      </c>
    </row>
    <row r="2" spans="1:7" x14ac:dyDescent="0.35">
      <c r="A2" s="36" t="s">
        <v>32</v>
      </c>
      <c r="B2" s="44">
        <v>12</v>
      </c>
      <c r="C2" s="47">
        <f>IF(B2&lt;16,7.5,IF(B2&lt;65,10.5,6.5))</f>
        <v>7.5</v>
      </c>
      <c r="D2" s="47" t="s">
        <v>13</v>
      </c>
      <c r="E2" s="47">
        <f>IF(D2="credit",C2*0.05,0)</f>
        <v>0</v>
      </c>
      <c r="F2" s="37">
        <f>C2+E2</f>
        <v>7.5</v>
      </c>
      <c r="G2" s="37">
        <f>IF(B2&lt;16,2.5,IF(B2&lt;65,5.5,1.5))</f>
        <v>2.5</v>
      </c>
    </row>
    <row r="3" spans="1:7" x14ac:dyDescent="0.35">
      <c r="A3" s="38" t="s">
        <v>36</v>
      </c>
      <c r="B3" s="45">
        <v>15</v>
      </c>
      <c r="C3" s="48">
        <f t="shared" ref="C3:C6" si="0">IF(B3&lt;16,7.5,IF(B3&lt;65,10.5,6.5))</f>
        <v>7.5</v>
      </c>
      <c r="D3" s="48" t="s">
        <v>14</v>
      </c>
      <c r="E3" s="48">
        <f t="shared" ref="E3:E6" si="1">IF(D3="credit",C3*0.05,0)</f>
        <v>0.375</v>
      </c>
      <c r="F3" s="39">
        <f t="shared" ref="F3:F6" si="2">C3+E3</f>
        <v>7.875</v>
      </c>
      <c r="G3" s="39">
        <f>IF(B3&lt;16,2.5,IF(B3&lt;65,5.5,1.5))</f>
        <v>2.5</v>
      </c>
    </row>
    <row r="4" spans="1:7" x14ac:dyDescent="0.35">
      <c r="A4" s="36" t="s">
        <v>38</v>
      </c>
      <c r="B4" s="44">
        <v>16</v>
      </c>
      <c r="C4" s="47">
        <f t="shared" si="0"/>
        <v>10.5</v>
      </c>
      <c r="D4" s="47" t="s">
        <v>13</v>
      </c>
      <c r="E4" s="47">
        <f t="shared" si="1"/>
        <v>0</v>
      </c>
      <c r="F4" s="37">
        <f t="shared" si="2"/>
        <v>10.5</v>
      </c>
      <c r="G4" s="37">
        <f>IF(B4&lt;16,2.5,IF(B4&lt;65,5.5,1.5))</f>
        <v>5.5</v>
      </c>
    </row>
    <row r="5" spans="1:7" x14ac:dyDescent="0.35">
      <c r="A5" s="38" t="s">
        <v>37</v>
      </c>
      <c r="B5" s="45">
        <v>64</v>
      </c>
      <c r="C5" s="48">
        <f t="shared" si="0"/>
        <v>10.5</v>
      </c>
      <c r="D5" s="48" t="s">
        <v>14</v>
      </c>
      <c r="E5" s="48">
        <f t="shared" si="1"/>
        <v>0.52500000000000002</v>
      </c>
      <c r="F5" s="39">
        <f t="shared" si="2"/>
        <v>11.025</v>
      </c>
      <c r="G5" s="39">
        <f>IF(B5&lt;16,2.5,IF(B5&lt;65,5.5,1.5))</f>
        <v>5.5</v>
      </c>
    </row>
    <row r="6" spans="1:7" x14ac:dyDescent="0.35">
      <c r="A6" s="36" t="s">
        <v>42</v>
      </c>
      <c r="B6" s="44">
        <v>65</v>
      </c>
      <c r="C6" s="47">
        <f t="shared" si="0"/>
        <v>6.5</v>
      </c>
      <c r="D6" s="47" t="s">
        <v>13</v>
      </c>
      <c r="E6" s="47">
        <f t="shared" si="1"/>
        <v>0</v>
      </c>
      <c r="F6" s="37">
        <f t="shared" si="2"/>
        <v>6.5</v>
      </c>
      <c r="G6" s="37">
        <f>IF(B6&lt;16,2.5,IF(B6&lt;65,5.5,1.5))</f>
        <v>1.5</v>
      </c>
    </row>
    <row r="8" spans="1:7" x14ac:dyDescent="0.35">
      <c r="C8" s="52"/>
      <c r="D8" s="3" t="s">
        <v>31</v>
      </c>
      <c r="E8" s="2">
        <f>SUM(F2:F6)</f>
        <v>43.4</v>
      </c>
      <c r="F8" s="55">
        <v>10.5</v>
      </c>
      <c r="G8" s="54">
        <f>E8-F8</f>
        <v>32.9</v>
      </c>
    </row>
    <row r="9" spans="1:7" x14ac:dyDescent="0.35">
      <c r="C9" s="52"/>
      <c r="D9" s="3" t="s">
        <v>18</v>
      </c>
      <c r="E9" s="2">
        <f>SUM(G2:G6)</f>
        <v>17.5</v>
      </c>
      <c r="F9" s="55">
        <v>5.5</v>
      </c>
      <c r="G9" s="54">
        <f>E9-F9</f>
        <v>12</v>
      </c>
    </row>
    <row r="10" spans="1:7" x14ac:dyDescent="0.35">
      <c r="C10" s="57" t="s">
        <v>55</v>
      </c>
      <c r="D10" s="57"/>
      <c r="E10" s="57"/>
      <c r="F10" s="57"/>
      <c r="G10" s="57"/>
    </row>
  </sheetData>
  <mergeCells count="1">
    <mergeCell ref="C10:G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D3145-B0E9-4990-B5F4-0DFE4808096F}">
  <dimension ref="A1:G9"/>
  <sheetViews>
    <sheetView tabSelected="1" zoomScale="153" zoomScaleNormal="153" workbookViewId="0">
      <selection activeCell="I8" sqref="I8"/>
    </sheetView>
  </sheetViews>
  <sheetFormatPr defaultRowHeight="14.5" x14ac:dyDescent="0.35"/>
  <cols>
    <col min="1" max="1" width="8.54296875" bestFit="1" customWidth="1"/>
    <col min="2" max="2" width="12.54296875" style="41" customWidth="1"/>
    <col min="3" max="3" width="11.1796875" style="49" customWidth="1"/>
    <col min="4" max="4" width="12.08984375" style="41" customWidth="1"/>
    <col min="5" max="5" width="10.36328125" style="49" customWidth="1"/>
    <col min="6" max="6" width="10.26953125" bestFit="1" customWidth="1"/>
    <col min="7" max="7" width="7.54296875" customWidth="1"/>
  </cols>
  <sheetData>
    <row r="1" spans="1:7" s="5" customFormat="1" ht="29" x14ac:dyDescent="0.35">
      <c r="A1" s="35" t="s">
        <v>7</v>
      </c>
      <c r="B1" s="43" t="s">
        <v>1</v>
      </c>
      <c r="C1" s="51" t="s">
        <v>15</v>
      </c>
      <c r="D1" s="40" t="s">
        <v>16</v>
      </c>
      <c r="E1" s="46" t="s">
        <v>8</v>
      </c>
      <c r="F1" s="42" t="s">
        <v>9</v>
      </c>
      <c r="G1" s="50" t="s">
        <v>17</v>
      </c>
    </row>
    <row r="2" spans="1:7" s="56" customFormat="1" ht="47" customHeight="1" x14ac:dyDescent="0.35">
      <c r="A2" s="64" t="s">
        <v>56</v>
      </c>
      <c r="B2" s="64" t="s">
        <v>60</v>
      </c>
      <c r="C2" s="65">
        <f>IF(B2&lt;16,7.5,IF(B2&lt;65,10.5,6.5))</f>
        <v>6.5</v>
      </c>
      <c r="D2" s="66" t="s">
        <v>61</v>
      </c>
      <c r="E2" s="65">
        <f>IF(D2="credit",C2*0.05,0)</f>
        <v>0</v>
      </c>
      <c r="F2" s="67">
        <f>C2+E2</f>
        <v>6.5</v>
      </c>
      <c r="G2" s="67">
        <f>IF(B2&lt;16,2.5,IF(B2&lt;65,5.5,1.5))</f>
        <v>1.5</v>
      </c>
    </row>
    <row r="3" spans="1:7" x14ac:dyDescent="0.35">
      <c r="A3" s="38" t="s">
        <v>36</v>
      </c>
      <c r="B3" s="45">
        <v>11</v>
      </c>
      <c r="C3" s="58" t="s">
        <v>57</v>
      </c>
      <c r="D3" s="59"/>
      <c r="E3" s="59"/>
      <c r="F3" s="59"/>
      <c r="G3" s="60"/>
    </row>
    <row r="4" spans="1:7" x14ac:dyDescent="0.35">
      <c r="A4" s="36" t="s">
        <v>38</v>
      </c>
      <c r="B4" s="44">
        <v>121</v>
      </c>
      <c r="C4" s="61" t="s">
        <v>58</v>
      </c>
      <c r="D4" s="62"/>
      <c r="E4" s="62"/>
      <c r="F4" s="62"/>
      <c r="G4" s="63"/>
    </row>
    <row r="5" spans="1:7" x14ac:dyDescent="0.35">
      <c r="A5" s="38" t="s">
        <v>28</v>
      </c>
      <c r="B5" s="45"/>
      <c r="C5" s="58"/>
      <c r="D5" s="59"/>
      <c r="E5" s="59"/>
      <c r="F5" s="59"/>
      <c r="G5" s="60"/>
    </row>
    <row r="7" spans="1:7" x14ac:dyDescent="0.35">
      <c r="C7" s="52"/>
      <c r="D7" s="3" t="s">
        <v>31</v>
      </c>
      <c r="E7" s="2">
        <f>SUM(F2:F4)</f>
        <v>6.5</v>
      </c>
      <c r="F7" s="55">
        <v>6.5</v>
      </c>
      <c r="G7" s="54">
        <f>E7-F7</f>
        <v>0</v>
      </c>
    </row>
    <row r="8" spans="1:7" x14ac:dyDescent="0.35">
      <c r="C8" s="52"/>
      <c r="D8" s="3" t="s">
        <v>18</v>
      </c>
      <c r="E8" s="2">
        <f>SUM(G2:G4)</f>
        <v>1.5</v>
      </c>
      <c r="F8" s="55">
        <v>1.5</v>
      </c>
      <c r="G8" s="54">
        <f>E8-F8</f>
        <v>0</v>
      </c>
    </row>
    <row r="9" spans="1:7" x14ac:dyDescent="0.35">
      <c r="C9" s="57" t="s">
        <v>59</v>
      </c>
      <c r="D9" s="57"/>
      <c r="E9" s="57"/>
      <c r="F9" s="57"/>
      <c r="G9" s="57"/>
    </row>
  </sheetData>
  <mergeCells count="4">
    <mergeCell ref="C9:G9"/>
    <mergeCell ref="C3:G3"/>
    <mergeCell ref="C4:G4"/>
    <mergeCell ref="C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Prices</vt:lpstr>
      <vt:lpstr>Age Checker</vt:lpstr>
      <vt:lpstr>Ticket Sheet</vt:lpstr>
      <vt:lpstr>3 tickets</vt:lpstr>
      <vt:lpstr>winner</vt:lpstr>
      <vt:lpstr>Final Test</vt:lpstr>
      <vt:lpstr>Unexpected</vt:lpstr>
    </vt:vector>
  </TitlesOfParts>
  <Company>Office 365 ProPlus C2R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Gottschalk</dc:creator>
  <cp:lastModifiedBy>Jennifer Gottschalk</cp:lastModifiedBy>
  <cp:lastPrinted>2020-10-11T00:59:06Z</cp:lastPrinted>
  <dcterms:created xsi:type="dcterms:W3CDTF">2020-10-11T00:58:21Z</dcterms:created>
  <dcterms:modified xsi:type="dcterms:W3CDTF">2025-01-08T08:32:56Z</dcterms:modified>
</cp:coreProperties>
</file>